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工作\韬智\"/>
    </mc:Choice>
  </mc:AlternateContent>
  <xr:revisionPtr revIDLastSave="0" documentId="13_ncr:1_{5C821F7E-3612-4D49-8931-CB3019271A27}" xr6:coauthVersionLast="47" xr6:coauthVersionMax="47" xr10:uidLastSave="{00000000-0000-0000-0000-000000000000}"/>
  <bookViews>
    <workbookView xWindow="-98" yWindow="-98" windowWidth="19396" windowHeight="11596" xr2:uid="{FE76BE1F-D8A9-4CB3-A41E-964098284E89}"/>
  </bookViews>
  <sheets>
    <sheet name="Sheet1" sheetId="1" r:id="rId1"/>
  </sheets>
  <definedNames>
    <definedName name="_xlnm._FilterDatabase" localSheetId="0" hidden="1">Sheet1!$A$7:$L$44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38" i="1"/>
  <c r="J28" i="1"/>
  <c r="J27" i="1"/>
  <c r="J26" i="1"/>
  <c r="J37" i="1" l="1"/>
  <c r="J36" i="1"/>
  <c r="J35" i="1"/>
  <c r="J34" i="1"/>
  <c r="J33" i="1"/>
  <c r="J32" i="1"/>
  <c r="J31" i="1"/>
  <c r="J30" i="1"/>
  <c r="J29" i="1"/>
  <c r="J25" i="1"/>
  <c r="J24" i="1"/>
  <c r="J23" i="1"/>
  <c r="J22" i="1"/>
  <c r="J21" i="1"/>
  <c r="J20" i="1"/>
  <c r="J17" i="1" l="1"/>
  <c r="J16" i="1"/>
  <c r="J13" i="1"/>
  <c r="J12" i="1"/>
  <c r="J14" i="1"/>
  <c r="J15" i="1"/>
  <c r="J10" i="1"/>
  <c r="J11" i="1"/>
  <c r="J18" i="1"/>
  <c r="J19" i="1"/>
  <c r="J9" i="1" l="1"/>
  <c r="J8" i="1"/>
  <c r="F42" i="1" s="1"/>
  <c r="F43" i="1" s="1"/>
  <c r="F44" i="1" l="1"/>
</calcChain>
</file>

<file path=xl/sharedStrings.xml><?xml version="1.0" encoding="utf-8"?>
<sst xmlns="http://schemas.openxmlformats.org/spreadsheetml/2006/main" count="193" uniqueCount="48">
  <si>
    <r>
      <rPr>
        <b/>
        <sz val="9"/>
        <rFont val="Arial"/>
        <family val="2"/>
      </rPr>
      <t>Tel</t>
    </r>
    <r>
      <rPr>
        <b/>
        <sz val="9"/>
        <rFont val="宋体"/>
        <family val="3"/>
        <charset val="134"/>
      </rPr>
      <t>：</t>
    </r>
    <r>
      <rPr>
        <b/>
        <sz val="9"/>
        <rFont val="Arial"/>
        <family val="2"/>
      </rPr>
      <t xml:space="preserve">    Fax</t>
    </r>
    <r>
      <rPr>
        <b/>
        <sz val="9"/>
        <rFont val="宋体"/>
        <family val="3"/>
        <charset val="134"/>
      </rPr>
      <t>：</t>
    </r>
  </si>
  <si>
    <t>序号</t>
  </si>
  <si>
    <t>下单时间</t>
  </si>
  <si>
    <t>合同编号</t>
  </si>
  <si>
    <t>物料名称</t>
  </si>
  <si>
    <t>规格型号</t>
  </si>
  <si>
    <t>运输单号</t>
  </si>
  <si>
    <t>数量</t>
  </si>
  <si>
    <t>单位</t>
  </si>
  <si>
    <t>含税单价</t>
  </si>
  <si>
    <t>含税金额</t>
  </si>
  <si>
    <t>交货日期</t>
  </si>
  <si>
    <t>出货日期</t>
  </si>
  <si>
    <t>pcs</t>
    <phoneticPr fontId="6" type="noConversion"/>
  </si>
  <si>
    <t>合计金额：</t>
  </si>
  <si>
    <t>大写合计RMB：</t>
  </si>
  <si>
    <t>初期付款金额：</t>
  </si>
  <si>
    <t>本月收款金额：</t>
  </si>
  <si>
    <t>累计应付总额：</t>
  </si>
  <si>
    <t>付款条件：货到付款   是否含税：含税,增值税专用发票 13%</t>
  </si>
  <si>
    <r>
      <rPr>
        <sz val="9"/>
        <rFont val="宋体"/>
        <family val="3"/>
        <charset val="134"/>
      </rPr>
      <t>请在五天之内确认并回传，否则视为确认该对帐单正确。贵司选择付款时请备注好公司名称及时通知我司，方便核对。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顺祝商祺！</t>
    </r>
  </si>
  <si>
    <t>货款支付方式：1、转入我司账户或指定账户；2、票据支付请填写我司为收款人；3、如我司委托收款，请审查委托书、身份证、加盖我司财务章收据。</t>
  </si>
  <si>
    <t>对账人：徐晓莹</t>
    <phoneticPr fontId="6" type="noConversion"/>
  </si>
  <si>
    <t>韬智科技(无锡)有限公司</t>
    <phoneticPr fontId="3" type="noConversion"/>
  </si>
  <si>
    <t>地址：江苏省无锡市新吴区菱湖大道 111-34 号软件园天鹅座 D 栋 301-005 室</t>
    <phoneticPr fontId="3" type="noConversion"/>
  </si>
  <si>
    <r>
      <t>To</t>
    </r>
    <r>
      <rPr>
        <b/>
        <sz val="9"/>
        <rFont val="宋体"/>
        <family val="3"/>
        <charset val="134"/>
      </rPr>
      <t>：苏州易泰勒电子科技有限公司</t>
    </r>
    <phoneticPr fontId="6" type="noConversion"/>
  </si>
  <si>
    <t>联系人：张海燕</t>
    <phoneticPr fontId="6" type="noConversion"/>
  </si>
  <si>
    <t>PCBCOMPONENT_1_-_DUPLICATE</t>
  </si>
  <si>
    <t>WD1MK0SMD0551
蓝牙模块</t>
    <phoneticPr fontId="3" type="noConversion"/>
  </si>
  <si>
    <t>ETAP05-D1</t>
    <phoneticPr fontId="3" type="noConversion"/>
  </si>
  <si>
    <t>送货上门</t>
  </si>
  <si>
    <t>AP-DZ006
灯条基站</t>
    <phoneticPr fontId="3" type="noConversion"/>
  </si>
  <si>
    <t>CGDD001850</t>
    <phoneticPr fontId="6" type="noConversion"/>
  </si>
  <si>
    <t>AP-DZ009
灯条基站</t>
    <phoneticPr fontId="3" type="noConversion"/>
  </si>
  <si>
    <t>快递交货</t>
  </si>
  <si>
    <t>CGDD002717</t>
    <phoneticPr fontId="6" type="noConversion"/>
  </si>
  <si>
    <t>CGDD002430</t>
    <phoneticPr fontId="6" type="noConversion"/>
  </si>
  <si>
    <t>2025年11月份对帐单</t>
    <phoneticPr fontId="6" type="noConversion"/>
  </si>
  <si>
    <t>CGDD002878</t>
    <phoneticPr fontId="6" type="noConversion"/>
  </si>
  <si>
    <t>CGDD003082</t>
    <phoneticPr fontId="6" type="noConversion"/>
  </si>
  <si>
    <t>WBC-ZX-00344</t>
    <phoneticPr fontId="6" type="noConversion"/>
  </si>
  <si>
    <t>飞机盒</t>
    <phoneticPr fontId="6" type="noConversion"/>
  </si>
  <si>
    <t>WA0000000040
PCBA</t>
    <phoneticPr fontId="3" type="noConversion"/>
  </si>
  <si>
    <t>CH6121-MODULE-V1.4</t>
  </si>
  <si>
    <t>CGDD002429</t>
    <phoneticPr fontId="6" type="noConversion"/>
  </si>
  <si>
    <t>ETAP05</t>
    <phoneticPr fontId="6" type="noConversion"/>
  </si>
  <si>
    <t>基站-5.0
AP-ET010</t>
    <phoneticPr fontId="3" type="noConversion"/>
  </si>
  <si>
    <t>2025/11/26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</si>
</sst>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yyyy/m/d;@"/>
    <numFmt numFmtId="177" formatCode="0.00_);[Red]\(0.00\)"/>
    <numFmt numFmtId="178" formatCode="[DBNum2][$-804]General"/>
  </numFmts>
  <fonts count="14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9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0" xfId="1" applyFont="1" applyAlignment="1" applyProtection="1">
      <alignment horizontal="centerContinuous"/>
      <protection locked="0"/>
    </xf>
    <xf numFmtId="14" fontId="1" fillId="0" borderId="0" xfId="1" applyNumberFormat="1" applyProtection="1">
      <alignment vertical="center"/>
      <protection locked="0"/>
    </xf>
    <xf numFmtId="0" fontId="4" fillId="0" borderId="0" xfId="0" applyFont="1"/>
    <xf numFmtId="0" fontId="5" fillId="0" borderId="0" xfId="1" applyFont="1" applyAlignment="1" applyProtection="1">
      <alignment horizontal="centerContinuous"/>
      <protection locked="0"/>
    </xf>
    <xf numFmtId="0" fontId="7" fillId="0" borderId="0" xfId="1" applyFont="1" applyAlignment="1" applyProtection="1">
      <alignment horizontal="centerContinuous"/>
      <protection locked="0"/>
    </xf>
    <xf numFmtId="14" fontId="7" fillId="0" borderId="0" xfId="1" applyNumberFormat="1" applyFont="1" applyAlignment="1" applyProtection="1">
      <protection locked="0"/>
    </xf>
    <xf numFmtId="0" fontId="7" fillId="0" borderId="0" xfId="1" applyFont="1" applyAlignment="1" applyProtection="1">
      <alignment horizontal="left"/>
      <protection locked="0"/>
    </xf>
    <xf numFmtId="0" fontId="7" fillId="0" borderId="0" xfId="1" applyFont="1" applyAlignment="1" applyProtection="1">
      <protection locked="0"/>
    </xf>
    <xf numFmtId="0" fontId="7" fillId="0" borderId="0" xfId="1" applyFont="1" applyProtection="1">
      <alignment vertical="center"/>
      <protection locked="0"/>
    </xf>
    <xf numFmtId="14" fontId="2" fillId="0" borderId="0" xfId="1" applyNumberFormat="1" applyFont="1" applyProtection="1">
      <alignment vertical="center"/>
      <protection locked="0"/>
    </xf>
    <xf numFmtId="14" fontId="7" fillId="0" borderId="0" xfId="1" applyNumberFormat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 hidden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49" fontId="8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wrapText="1"/>
    </xf>
    <xf numFmtId="0" fontId="5" fillId="0" borderId="2" xfId="1" applyFont="1" applyBorder="1" applyProtection="1">
      <alignment vertical="center"/>
      <protection locked="0" hidden="1"/>
    </xf>
    <xf numFmtId="0" fontId="5" fillId="0" borderId="5" xfId="1" applyFont="1" applyBorder="1" applyProtection="1">
      <alignment vertical="center"/>
      <protection locked="0" hidden="1"/>
    </xf>
    <xf numFmtId="49" fontId="5" fillId="0" borderId="5" xfId="1" applyNumberFormat="1" applyFont="1" applyBorder="1" applyProtection="1">
      <alignment vertical="center"/>
      <protection locked="0"/>
    </xf>
    <xf numFmtId="4" fontId="12" fillId="0" borderId="2" xfId="2" applyNumberFormat="1" applyFont="1" applyFill="1" applyBorder="1" applyAlignment="1" applyProtection="1">
      <alignment vertical="center"/>
      <protection hidden="1"/>
    </xf>
    <xf numFmtId="0" fontId="1" fillId="0" borderId="5" xfId="1" applyBorder="1" applyAlignment="1" applyProtection="1">
      <protection locked="0"/>
    </xf>
    <xf numFmtId="0" fontId="1" fillId="0" borderId="5" xfId="1" applyBorder="1" applyAlignment="1" applyProtection="1">
      <alignment horizontal="right" vertical="center"/>
      <protection locked="0"/>
    </xf>
    <xf numFmtId="14" fontId="1" fillId="0" borderId="5" xfId="1" applyNumberFormat="1" applyBorder="1" applyProtection="1">
      <alignment vertical="center"/>
      <protection locked="0"/>
    </xf>
    <xf numFmtId="0" fontId="5" fillId="0" borderId="6" xfId="1" applyFont="1" applyBorder="1" applyProtection="1">
      <alignment vertical="center"/>
      <protection locked="0" hidden="1"/>
    </xf>
    <xf numFmtId="0" fontId="5" fillId="0" borderId="2" xfId="1" applyFont="1" applyBorder="1" applyAlignment="1" applyProtection="1">
      <protection locked="0" hidden="1"/>
    </xf>
    <xf numFmtId="0" fontId="5" fillId="0" borderId="5" xfId="1" applyFont="1" applyBorder="1" applyAlignment="1" applyProtection="1">
      <protection locked="0" hidden="1"/>
    </xf>
    <xf numFmtId="0" fontId="5" fillId="0" borderId="5" xfId="1" applyFont="1" applyBorder="1" applyAlignment="1" applyProtection="1">
      <protection locked="0"/>
    </xf>
    <xf numFmtId="177" fontId="5" fillId="0" borderId="6" xfId="1" applyNumberFormat="1" applyFont="1" applyBorder="1" applyAlignment="1" applyProtection="1">
      <alignment horizontal="right" vertical="center"/>
      <protection locked="0"/>
    </xf>
    <xf numFmtId="178" fontId="12" fillId="0" borderId="5" xfId="2" applyNumberFormat="1" applyFont="1" applyFill="1" applyBorder="1" applyAlignment="1" applyProtection="1">
      <alignment horizontal="left" vertical="center"/>
      <protection hidden="1"/>
    </xf>
    <xf numFmtId="4" fontId="13" fillId="0" borderId="5" xfId="1" applyNumberFormat="1" applyFont="1" applyBorder="1" applyAlignment="1" applyProtection="1">
      <protection locked="0" hidden="1"/>
    </xf>
    <xf numFmtId="4" fontId="5" fillId="0" borderId="5" xfId="1" applyNumberFormat="1" applyFont="1" applyBorder="1" applyAlignment="1" applyProtection="1">
      <alignment horizontal="left"/>
      <protection locked="0"/>
    </xf>
    <xf numFmtId="0" fontId="5" fillId="0" borderId="9" xfId="1" applyFont="1" applyBorder="1" applyAlignment="1" applyProtection="1">
      <alignment horizontal="left"/>
      <protection locked="0"/>
    </xf>
    <xf numFmtId="0" fontId="5" fillId="0" borderId="10" xfId="1" applyFont="1" applyBorder="1" applyAlignment="1" applyProtection="1">
      <alignment horizontal="left"/>
      <protection locked="0"/>
    </xf>
    <xf numFmtId="0" fontId="5" fillId="0" borderId="10" xfId="1" applyFont="1" applyBorder="1" applyAlignment="1" applyProtection="1">
      <protection locked="0"/>
    </xf>
    <xf numFmtId="0" fontId="5" fillId="0" borderId="11" xfId="1" applyFont="1" applyBorder="1" applyAlignment="1" applyProtection="1">
      <alignment horizontal="right"/>
      <protection locked="0"/>
    </xf>
    <xf numFmtId="4" fontId="13" fillId="0" borderId="5" xfId="1" applyNumberFormat="1" applyFont="1" applyBorder="1" applyAlignment="1" applyProtection="1">
      <protection locked="0"/>
    </xf>
    <xf numFmtId="0" fontId="1" fillId="0" borderId="6" xfId="1" applyBorder="1" applyProtection="1">
      <alignment vertical="center"/>
      <protection locked="0"/>
    </xf>
    <xf numFmtId="0" fontId="5" fillId="0" borderId="10" xfId="1" applyFont="1" applyBorder="1" applyAlignment="1" applyProtection="1">
      <alignment horizontal="right"/>
      <protection locked="0"/>
    </xf>
    <xf numFmtId="4" fontId="13" fillId="0" borderId="2" xfId="1" applyNumberFormat="1" applyFont="1" applyBorder="1" applyAlignment="1" applyProtection="1">
      <protection locked="0" hidden="1"/>
    </xf>
    <xf numFmtId="14" fontId="1" fillId="0" borderId="11" xfId="1" applyNumberFormat="1" applyBorder="1" applyProtection="1">
      <alignment vertical="center"/>
      <protection locked="0"/>
    </xf>
    <xf numFmtId="14" fontId="1" fillId="0" borderId="8" xfId="1" applyNumberFormat="1" applyBorder="1" applyProtection="1">
      <alignment vertical="center"/>
      <protection locked="0"/>
    </xf>
    <xf numFmtId="49" fontId="5" fillId="0" borderId="2" xfId="1" applyNumberFormat="1" applyFont="1" applyBorder="1" applyAlignment="1" applyProtection="1">
      <alignment horizontal="left"/>
      <protection locked="0"/>
    </xf>
    <xf numFmtId="49" fontId="5" fillId="0" borderId="5" xfId="1" applyNumberFormat="1" applyFont="1" applyBorder="1" applyAlignment="1" applyProtection="1">
      <alignment horizontal="left"/>
      <protection locked="0"/>
    </xf>
    <xf numFmtId="49" fontId="1" fillId="0" borderId="5" xfId="1" applyNumberFormat="1" applyBorder="1" applyProtection="1">
      <alignment vertical="center"/>
      <protection locked="0"/>
    </xf>
    <xf numFmtId="49" fontId="5" fillId="0" borderId="0" xfId="1" applyNumberFormat="1" applyFont="1" applyProtection="1">
      <alignment vertical="center"/>
      <protection locked="0"/>
    </xf>
    <xf numFmtId="49" fontId="13" fillId="0" borderId="0" xfId="1" applyNumberFormat="1" applyFont="1" applyAlignment="1" applyProtection="1">
      <protection locked="0"/>
    </xf>
    <xf numFmtId="49" fontId="13" fillId="0" borderId="0" xfId="1" applyNumberFormat="1" applyFont="1" applyAlignment="1" applyProtection="1">
      <alignment horizontal="left"/>
      <protection locked="0"/>
    </xf>
    <xf numFmtId="4" fontId="13" fillId="0" borderId="7" xfId="1" applyNumberFormat="1" applyFont="1" applyBorder="1" applyAlignment="1" applyProtection="1">
      <protection locked="0"/>
    </xf>
    <xf numFmtId="49" fontId="13" fillId="0" borderId="0" xfId="1" applyNumberFormat="1" applyFont="1" applyProtection="1">
      <alignment vertical="center"/>
      <protection locked="0"/>
    </xf>
    <xf numFmtId="49" fontId="1" fillId="0" borderId="0" xfId="1" applyNumberFormat="1" applyProtection="1">
      <alignment vertical="center"/>
      <protection locked="0"/>
    </xf>
    <xf numFmtId="49" fontId="1" fillId="0" borderId="0" xfId="1" applyNumberFormat="1" applyAlignment="1" applyProtection="1">
      <alignment horizontal="right"/>
      <protection locked="0"/>
    </xf>
    <xf numFmtId="49" fontId="1" fillId="0" borderId="0" xfId="1" applyNumberFormat="1" applyAlignment="1" applyProtection="1">
      <alignment horizontal="left"/>
      <protection locked="0"/>
    </xf>
    <xf numFmtId="49" fontId="1" fillId="0" borderId="0" xfId="1" applyNumberFormat="1" applyAlignment="1" applyProtection="1">
      <protection locked="0"/>
    </xf>
    <xf numFmtId="49" fontId="5" fillId="0" borderId="0" xfId="1" applyNumberFormat="1" applyFont="1" applyAlignment="1" applyProtection="1">
      <alignment horizontal="left"/>
      <protection locked="0"/>
    </xf>
    <xf numFmtId="0" fontId="5" fillId="0" borderId="1" xfId="1" applyFont="1" applyBorder="1" applyAlignment="1" applyProtection="1">
      <protection locked="0"/>
    </xf>
    <xf numFmtId="49" fontId="5" fillId="0" borderId="6" xfId="1" applyNumberFormat="1" applyFont="1" applyBorder="1" applyAlignment="1" applyProtection="1">
      <alignment horizontal="right" vertical="center" wrapText="1"/>
      <protection locked="0"/>
    </xf>
    <xf numFmtId="178" fontId="12" fillId="0" borderId="1" xfId="2" applyNumberFormat="1" applyFont="1" applyFill="1" applyBorder="1" applyAlignment="1" applyProtection="1">
      <alignment horizontal="left" vertical="center"/>
      <protection hidden="1"/>
    </xf>
    <xf numFmtId="178" fontId="12" fillId="0" borderId="7" xfId="2" applyNumberFormat="1" applyFont="1" applyFill="1" applyBorder="1" applyAlignment="1" applyProtection="1">
      <alignment horizontal="left" vertical="center"/>
      <protection hidden="1"/>
    </xf>
    <xf numFmtId="178" fontId="12" fillId="0" borderId="8" xfId="2" applyNumberFormat="1" applyFont="1" applyFill="1" applyBorder="1" applyAlignment="1" applyProtection="1">
      <alignment horizontal="left" vertical="center"/>
      <protection hidden="1"/>
    </xf>
    <xf numFmtId="0" fontId="5" fillId="0" borderId="5" xfId="1" applyFont="1" applyBorder="1" applyAlignment="1" applyProtection="1">
      <alignment horizontal="right"/>
      <protection locked="0"/>
    </xf>
    <xf numFmtId="4" fontId="12" fillId="0" borderId="2" xfId="2" applyNumberFormat="1" applyFont="1" applyFill="1" applyBorder="1" applyAlignment="1" applyProtection="1">
      <alignment vertical="center"/>
      <protection locked="0" hidden="1"/>
    </xf>
    <xf numFmtId="49" fontId="5" fillId="0" borderId="0" xfId="1" applyNumberFormat="1" applyFont="1" applyAlignment="1" applyProtection="1">
      <alignment horizontal="center"/>
      <protection locked="0"/>
    </xf>
    <xf numFmtId="49" fontId="13" fillId="0" borderId="0" xfId="1" applyNumberFormat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 vertical="center"/>
      <protection locked="0"/>
    </xf>
  </cellXfs>
  <cellStyles count="3">
    <cellStyle name="常规" xfId="0" builtinId="0"/>
    <cellStyle name="常规 2" xfId="1" xr:uid="{EE28C4EF-7B5C-4500-BDFF-790E32DE934C}"/>
    <cellStyle name="千位分隔 3" xfId="2" xr:uid="{DFEF9E01-ECE5-4EB6-8380-BB8BFD4CC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368D-A245-4B76-8E7A-A17FBC1BD213}">
  <sheetPr>
    <pageSetUpPr fitToPage="1"/>
  </sheetPr>
  <dimension ref="A1:L52"/>
  <sheetViews>
    <sheetView tabSelected="1" workbookViewId="0">
      <selection activeCell="I38" sqref="I38"/>
    </sheetView>
  </sheetViews>
  <sheetFormatPr defaultColWidth="8.6640625" defaultRowHeight="13.9"/>
  <cols>
    <col min="1" max="1" width="8.73046875" style="3" customWidth="1"/>
    <col min="2" max="2" width="10.73046875" style="3" customWidth="1"/>
    <col min="3" max="3" width="14.06640625" style="3" customWidth="1"/>
    <col min="4" max="4" width="13.796875" style="3" customWidth="1"/>
    <col min="5" max="5" width="24.73046875" style="3" customWidth="1"/>
    <col min="6" max="6" width="31.796875" style="3" bestFit="1" customWidth="1"/>
    <col min="7" max="7" width="16.53125" style="3" customWidth="1"/>
    <col min="8" max="8" width="6.33203125" style="3" customWidth="1"/>
    <col min="9" max="9" width="9.19921875" style="3" bestFit="1" customWidth="1"/>
    <col min="10" max="10" width="8.59765625" style="3" customWidth="1"/>
    <col min="11" max="11" width="12.9296875" style="3" bestFit="1" customWidth="1"/>
    <col min="12" max="12" width="11.46484375" style="3" customWidth="1"/>
    <col min="13" max="16384" width="8.6640625" style="3"/>
  </cols>
  <sheetData>
    <row r="1" spans="1:12" ht="15.7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2"/>
    </row>
    <row r="3" spans="1:12" ht="15.75">
      <c r="A3" s="1" t="s">
        <v>37</v>
      </c>
      <c r="B3" s="1"/>
      <c r="C3" s="5"/>
      <c r="D3" s="5"/>
      <c r="E3" s="5"/>
      <c r="F3" s="5"/>
      <c r="G3" s="5"/>
      <c r="H3" s="5"/>
      <c r="I3" s="5"/>
      <c r="J3" s="5"/>
      <c r="K3" s="5"/>
      <c r="L3" s="2"/>
    </row>
    <row r="4" spans="1:12" ht="15.75">
      <c r="A4" s="6" t="s">
        <v>25</v>
      </c>
      <c r="B4" s="6"/>
      <c r="C4" s="6"/>
      <c r="D4" s="7"/>
      <c r="E4" s="8"/>
      <c r="F4" s="8"/>
      <c r="G4" s="8"/>
      <c r="H4" s="8"/>
      <c r="I4" s="9"/>
      <c r="J4" s="8"/>
      <c r="K4" s="9"/>
      <c r="L4" s="2"/>
    </row>
    <row r="5" spans="1:12" ht="15.75">
      <c r="A5" s="10" t="s">
        <v>26</v>
      </c>
      <c r="B5" s="10"/>
      <c r="C5" s="10"/>
      <c r="D5" s="7"/>
      <c r="E5" s="8"/>
      <c r="F5" s="8"/>
      <c r="G5" s="8"/>
      <c r="H5" s="8"/>
      <c r="I5" s="9"/>
      <c r="J5" s="8"/>
      <c r="K5" s="8"/>
      <c r="L5" s="2"/>
    </row>
    <row r="6" spans="1:12" ht="15.75">
      <c r="A6" s="11" t="s">
        <v>0</v>
      </c>
      <c r="B6" s="11"/>
      <c r="C6" s="11"/>
      <c r="D6" s="7"/>
      <c r="E6" s="8"/>
      <c r="F6" s="8"/>
      <c r="G6" s="8"/>
      <c r="H6" s="8"/>
      <c r="I6" s="9"/>
      <c r="J6" s="12">
        <v>1</v>
      </c>
      <c r="K6" s="12">
        <v>0</v>
      </c>
      <c r="L6" s="2"/>
    </row>
    <row r="7" spans="1:12">
      <c r="A7" s="13" t="s">
        <v>1</v>
      </c>
      <c r="B7" s="13" t="s">
        <v>2</v>
      </c>
      <c r="C7" s="14" t="s">
        <v>3</v>
      </c>
      <c r="D7" s="14" t="s">
        <v>4</v>
      </c>
      <c r="E7" s="15" t="s">
        <v>5</v>
      </c>
      <c r="F7" s="15" t="s">
        <v>6</v>
      </c>
      <c r="G7" s="13" t="s">
        <v>7</v>
      </c>
      <c r="H7" s="13" t="s">
        <v>8</v>
      </c>
      <c r="I7" s="13" t="s">
        <v>9</v>
      </c>
      <c r="J7" s="16" t="s">
        <v>10</v>
      </c>
      <c r="K7" s="13" t="s">
        <v>11</v>
      </c>
      <c r="L7" s="13" t="s">
        <v>12</v>
      </c>
    </row>
    <row r="8" spans="1:12" ht="39" customHeight="1">
      <c r="A8" s="17">
        <v>1</v>
      </c>
      <c r="B8" s="18">
        <v>45953</v>
      </c>
      <c r="C8" s="19" t="s">
        <v>38</v>
      </c>
      <c r="D8" s="20" t="s">
        <v>31</v>
      </c>
      <c r="E8" s="21" t="s">
        <v>29</v>
      </c>
      <c r="F8" s="18" t="s">
        <v>30</v>
      </c>
      <c r="G8" s="21">
        <v>85</v>
      </c>
      <c r="H8" s="17" t="s">
        <v>13</v>
      </c>
      <c r="I8" s="17">
        <v>239.2</v>
      </c>
      <c r="J8" s="22">
        <f>G8*I8</f>
        <v>20332</v>
      </c>
      <c r="K8" s="23">
        <v>45964</v>
      </c>
      <c r="L8" s="23">
        <v>45964</v>
      </c>
    </row>
    <row r="9" spans="1:12" ht="39" customHeight="1">
      <c r="A9" s="17">
        <v>2</v>
      </c>
      <c r="B9" s="18">
        <v>45953</v>
      </c>
      <c r="C9" s="19" t="s">
        <v>38</v>
      </c>
      <c r="D9" s="20" t="s">
        <v>28</v>
      </c>
      <c r="E9" s="21" t="s">
        <v>27</v>
      </c>
      <c r="F9" s="18" t="s">
        <v>30</v>
      </c>
      <c r="G9" s="21">
        <v>255</v>
      </c>
      <c r="H9" s="17" t="s">
        <v>13</v>
      </c>
      <c r="I9" s="17">
        <v>1.1000000000000001</v>
      </c>
      <c r="J9" s="22">
        <f>G9*I9</f>
        <v>280.5</v>
      </c>
      <c r="K9" s="23">
        <v>45964</v>
      </c>
      <c r="L9" s="23">
        <v>45964</v>
      </c>
    </row>
    <row r="10" spans="1:12" ht="39" customHeight="1">
      <c r="A10" s="17">
        <v>3</v>
      </c>
      <c r="B10" s="18">
        <v>45828</v>
      </c>
      <c r="C10" s="19" t="s">
        <v>32</v>
      </c>
      <c r="D10" s="20" t="s">
        <v>33</v>
      </c>
      <c r="E10" s="21" t="s">
        <v>29</v>
      </c>
      <c r="F10" s="18" t="s">
        <v>30</v>
      </c>
      <c r="G10" s="21">
        <v>2</v>
      </c>
      <c r="H10" s="17" t="s">
        <v>13</v>
      </c>
      <c r="I10" s="17">
        <v>232.61</v>
      </c>
      <c r="J10" s="22">
        <f>G10*I10</f>
        <v>465.22</v>
      </c>
      <c r="K10" s="23">
        <v>45964</v>
      </c>
      <c r="L10" s="23">
        <v>45964</v>
      </c>
    </row>
    <row r="11" spans="1:12" ht="39" customHeight="1">
      <c r="A11" s="17">
        <v>4</v>
      </c>
      <c r="B11" s="18">
        <v>45828</v>
      </c>
      <c r="C11" s="19" t="s">
        <v>32</v>
      </c>
      <c r="D11" s="20" t="s">
        <v>28</v>
      </c>
      <c r="E11" s="21" t="s">
        <v>27</v>
      </c>
      <c r="F11" s="18" t="s">
        <v>30</v>
      </c>
      <c r="G11" s="21">
        <v>6</v>
      </c>
      <c r="H11" s="17" t="s">
        <v>13</v>
      </c>
      <c r="I11" s="17">
        <v>1.1000000000000001</v>
      </c>
      <c r="J11" s="22">
        <f>G11*I11</f>
        <v>6.6000000000000005</v>
      </c>
      <c r="K11" s="23">
        <v>45964</v>
      </c>
      <c r="L11" s="23">
        <v>45964</v>
      </c>
    </row>
    <row r="12" spans="1:12" ht="39" customHeight="1">
      <c r="A12" s="17">
        <v>5</v>
      </c>
      <c r="B12" s="18">
        <v>45941</v>
      </c>
      <c r="C12" s="19" t="s">
        <v>35</v>
      </c>
      <c r="D12" s="20" t="s">
        <v>33</v>
      </c>
      <c r="E12" s="21" t="s">
        <v>29</v>
      </c>
      <c r="F12" s="18" t="s">
        <v>30</v>
      </c>
      <c r="G12" s="21">
        <v>500</v>
      </c>
      <c r="H12" s="17" t="s">
        <v>13</v>
      </c>
      <c r="I12" s="17">
        <v>229.61</v>
      </c>
      <c r="J12" s="22">
        <f>G12*I12</f>
        <v>114805</v>
      </c>
      <c r="K12" s="23">
        <v>45964</v>
      </c>
      <c r="L12" s="23">
        <v>45964</v>
      </c>
    </row>
    <row r="13" spans="1:12" ht="39" customHeight="1">
      <c r="A13" s="17">
        <v>6</v>
      </c>
      <c r="B13" s="18">
        <v>45941</v>
      </c>
      <c r="C13" s="19" t="s">
        <v>35</v>
      </c>
      <c r="D13" s="20" t="s">
        <v>28</v>
      </c>
      <c r="E13" s="21" t="s">
        <v>27</v>
      </c>
      <c r="F13" s="18" t="s">
        <v>30</v>
      </c>
      <c r="G13" s="21">
        <v>1500</v>
      </c>
      <c r="H13" s="17" t="s">
        <v>13</v>
      </c>
      <c r="I13" s="17">
        <v>1.1000000000000001</v>
      </c>
      <c r="J13" s="22">
        <f>G13*I13</f>
        <v>1650.0000000000002</v>
      </c>
      <c r="K13" s="23">
        <v>45964</v>
      </c>
      <c r="L13" s="23">
        <v>45964</v>
      </c>
    </row>
    <row r="14" spans="1:12" ht="39" customHeight="1">
      <c r="A14" s="17">
        <v>7</v>
      </c>
      <c r="B14" s="18">
        <v>45941</v>
      </c>
      <c r="C14" s="19" t="s">
        <v>35</v>
      </c>
      <c r="D14" s="20" t="s">
        <v>31</v>
      </c>
      <c r="E14" s="21" t="s">
        <v>29</v>
      </c>
      <c r="F14" s="18" t="s">
        <v>30</v>
      </c>
      <c r="G14" s="21">
        <v>155</v>
      </c>
      <c r="H14" s="17" t="s">
        <v>13</v>
      </c>
      <c r="I14" s="17">
        <v>239.2</v>
      </c>
      <c r="J14" s="22">
        <f>G14*I14</f>
        <v>37076</v>
      </c>
      <c r="K14" s="23">
        <v>45964</v>
      </c>
      <c r="L14" s="23">
        <v>45964</v>
      </c>
    </row>
    <row r="15" spans="1:12" ht="39" customHeight="1">
      <c r="A15" s="17">
        <v>8</v>
      </c>
      <c r="B15" s="18">
        <v>45941</v>
      </c>
      <c r="C15" s="19" t="s">
        <v>35</v>
      </c>
      <c r="D15" s="20" t="s">
        <v>28</v>
      </c>
      <c r="E15" s="21" t="s">
        <v>27</v>
      </c>
      <c r="F15" s="18" t="s">
        <v>30</v>
      </c>
      <c r="G15" s="21">
        <v>465</v>
      </c>
      <c r="H15" s="17" t="s">
        <v>13</v>
      </c>
      <c r="I15" s="17">
        <v>1.1000000000000001</v>
      </c>
      <c r="J15" s="22">
        <f>G15*I15</f>
        <v>511.50000000000006</v>
      </c>
      <c r="K15" s="23">
        <v>45964</v>
      </c>
      <c r="L15" s="23">
        <v>45964</v>
      </c>
    </row>
    <row r="16" spans="1:12" ht="39" customHeight="1">
      <c r="A16" s="17">
        <v>9</v>
      </c>
      <c r="B16" s="18">
        <v>45904</v>
      </c>
      <c r="C16" s="19" t="s">
        <v>36</v>
      </c>
      <c r="D16" s="20" t="s">
        <v>33</v>
      </c>
      <c r="E16" s="21" t="s">
        <v>29</v>
      </c>
      <c r="F16" s="18" t="s">
        <v>30</v>
      </c>
      <c r="G16" s="21">
        <v>460</v>
      </c>
      <c r="H16" s="17" t="s">
        <v>13</v>
      </c>
      <c r="I16" s="17">
        <v>229.61</v>
      </c>
      <c r="J16" s="22">
        <f>G16*I16</f>
        <v>105620.6</v>
      </c>
      <c r="K16" s="23">
        <v>45964</v>
      </c>
      <c r="L16" s="23">
        <v>45964</v>
      </c>
    </row>
    <row r="17" spans="1:12" ht="39" customHeight="1">
      <c r="A17" s="17">
        <v>10</v>
      </c>
      <c r="B17" s="18">
        <v>45904</v>
      </c>
      <c r="C17" s="19" t="s">
        <v>36</v>
      </c>
      <c r="D17" s="20" t="s">
        <v>28</v>
      </c>
      <c r="E17" s="21" t="s">
        <v>27</v>
      </c>
      <c r="F17" s="18" t="s">
        <v>30</v>
      </c>
      <c r="G17" s="21">
        <v>1380</v>
      </c>
      <c r="H17" s="17" t="s">
        <v>13</v>
      </c>
      <c r="I17" s="17">
        <v>1.1000000000000001</v>
      </c>
      <c r="J17" s="22">
        <f>G17*I17</f>
        <v>1518.0000000000002</v>
      </c>
      <c r="K17" s="23">
        <v>45964</v>
      </c>
      <c r="L17" s="23">
        <v>45964</v>
      </c>
    </row>
    <row r="18" spans="1:12" ht="39" customHeight="1">
      <c r="A18" s="17">
        <v>11</v>
      </c>
      <c r="B18" s="18">
        <v>45953</v>
      </c>
      <c r="C18" s="19" t="s">
        <v>38</v>
      </c>
      <c r="D18" s="20" t="s">
        <v>31</v>
      </c>
      <c r="E18" s="21" t="s">
        <v>29</v>
      </c>
      <c r="F18" s="18" t="s">
        <v>30</v>
      </c>
      <c r="G18" s="21">
        <v>700</v>
      </c>
      <c r="H18" s="17" t="s">
        <v>13</v>
      </c>
      <c r="I18" s="17">
        <v>239.2</v>
      </c>
      <c r="J18" s="22">
        <f>G18*I18</f>
        <v>167440</v>
      </c>
      <c r="K18" s="23">
        <v>45965</v>
      </c>
      <c r="L18" s="23">
        <v>45965</v>
      </c>
    </row>
    <row r="19" spans="1:12" ht="39" customHeight="1">
      <c r="A19" s="17">
        <v>12</v>
      </c>
      <c r="B19" s="18">
        <v>45953</v>
      </c>
      <c r="C19" s="19" t="s">
        <v>38</v>
      </c>
      <c r="D19" s="20" t="s">
        <v>28</v>
      </c>
      <c r="E19" s="21" t="s">
        <v>27</v>
      </c>
      <c r="F19" s="18" t="s">
        <v>30</v>
      </c>
      <c r="G19" s="21">
        <v>2100</v>
      </c>
      <c r="H19" s="17" t="s">
        <v>13</v>
      </c>
      <c r="I19" s="17">
        <v>1.1000000000000001</v>
      </c>
      <c r="J19" s="22">
        <f>G19*I19</f>
        <v>2310</v>
      </c>
      <c r="K19" s="23">
        <v>45965</v>
      </c>
      <c r="L19" s="23">
        <v>45965</v>
      </c>
    </row>
    <row r="20" spans="1:12" ht="39" customHeight="1">
      <c r="A20" s="17">
        <v>13</v>
      </c>
      <c r="B20" s="18">
        <v>45953</v>
      </c>
      <c r="C20" s="19" t="s">
        <v>38</v>
      </c>
      <c r="D20" s="20" t="s">
        <v>31</v>
      </c>
      <c r="E20" s="21" t="s">
        <v>29</v>
      </c>
      <c r="F20" s="18" t="s">
        <v>30</v>
      </c>
      <c r="G20" s="21">
        <v>220</v>
      </c>
      <c r="H20" s="17" t="s">
        <v>13</v>
      </c>
      <c r="I20" s="17">
        <v>239.2</v>
      </c>
      <c r="J20" s="22">
        <f>G20*I20</f>
        <v>52624</v>
      </c>
      <c r="K20" s="23">
        <v>45967</v>
      </c>
      <c r="L20" s="23">
        <v>45967</v>
      </c>
    </row>
    <row r="21" spans="1:12" ht="39" customHeight="1">
      <c r="A21" s="17">
        <v>14</v>
      </c>
      <c r="B21" s="18">
        <v>45953</v>
      </c>
      <c r="C21" s="19" t="s">
        <v>38</v>
      </c>
      <c r="D21" s="20" t="s">
        <v>28</v>
      </c>
      <c r="E21" s="21" t="s">
        <v>27</v>
      </c>
      <c r="F21" s="18" t="s">
        <v>30</v>
      </c>
      <c r="G21" s="21">
        <v>660</v>
      </c>
      <c r="H21" s="17" t="s">
        <v>13</v>
      </c>
      <c r="I21" s="17">
        <v>1.1000000000000001</v>
      </c>
      <c r="J21" s="22">
        <f>G21*I21</f>
        <v>726.00000000000011</v>
      </c>
      <c r="K21" s="23">
        <v>45967</v>
      </c>
      <c r="L21" s="23">
        <v>45967</v>
      </c>
    </row>
    <row r="22" spans="1:12" ht="39" customHeight="1">
      <c r="A22" s="17">
        <v>15</v>
      </c>
      <c r="B22" s="18">
        <v>45953</v>
      </c>
      <c r="C22" s="19" t="s">
        <v>38</v>
      </c>
      <c r="D22" s="20" t="s">
        <v>31</v>
      </c>
      <c r="E22" s="21" t="s">
        <v>29</v>
      </c>
      <c r="F22" s="18" t="s">
        <v>30</v>
      </c>
      <c r="G22" s="21">
        <v>20</v>
      </c>
      <c r="H22" s="17" t="s">
        <v>13</v>
      </c>
      <c r="I22" s="17">
        <v>239.2</v>
      </c>
      <c r="J22" s="22">
        <f>G22*I22</f>
        <v>4784</v>
      </c>
      <c r="K22" s="23">
        <v>45967</v>
      </c>
      <c r="L22" s="23">
        <v>45967</v>
      </c>
    </row>
    <row r="23" spans="1:12" ht="39" customHeight="1">
      <c r="A23" s="17">
        <v>16</v>
      </c>
      <c r="B23" s="18">
        <v>45953</v>
      </c>
      <c r="C23" s="19" t="s">
        <v>38</v>
      </c>
      <c r="D23" s="20" t="s">
        <v>28</v>
      </c>
      <c r="E23" s="21" t="s">
        <v>27</v>
      </c>
      <c r="F23" s="18" t="s">
        <v>30</v>
      </c>
      <c r="G23" s="21">
        <v>60</v>
      </c>
      <c r="H23" s="17" t="s">
        <v>13</v>
      </c>
      <c r="I23" s="17">
        <v>1.1000000000000001</v>
      </c>
      <c r="J23" s="22">
        <f>G23*I23</f>
        <v>66</v>
      </c>
      <c r="K23" s="23">
        <v>45967</v>
      </c>
      <c r="L23" s="23">
        <v>45967</v>
      </c>
    </row>
    <row r="24" spans="1:12" ht="39" customHeight="1">
      <c r="A24" s="17">
        <v>17</v>
      </c>
      <c r="B24" s="18">
        <v>45953</v>
      </c>
      <c r="C24" s="19" t="s">
        <v>38</v>
      </c>
      <c r="D24" s="20" t="s">
        <v>31</v>
      </c>
      <c r="E24" s="21" t="s">
        <v>29</v>
      </c>
      <c r="F24" s="18" t="s">
        <v>30</v>
      </c>
      <c r="G24" s="21">
        <v>200</v>
      </c>
      <c r="H24" s="17" t="s">
        <v>13</v>
      </c>
      <c r="I24" s="17">
        <v>239.2</v>
      </c>
      <c r="J24" s="22">
        <f>G24*I24</f>
        <v>47840</v>
      </c>
      <c r="K24" s="23">
        <v>45968</v>
      </c>
      <c r="L24" s="23">
        <v>45968</v>
      </c>
    </row>
    <row r="25" spans="1:12" ht="39" customHeight="1">
      <c r="A25" s="17">
        <v>18</v>
      </c>
      <c r="B25" s="18">
        <v>45953</v>
      </c>
      <c r="C25" s="19" t="s">
        <v>38</v>
      </c>
      <c r="D25" s="20" t="s">
        <v>28</v>
      </c>
      <c r="E25" s="21" t="s">
        <v>27</v>
      </c>
      <c r="F25" s="18" t="s">
        <v>30</v>
      </c>
      <c r="G25" s="21">
        <v>600</v>
      </c>
      <c r="H25" s="17" t="s">
        <v>13</v>
      </c>
      <c r="I25" s="17">
        <v>1.1000000000000001</v>
      </c>
      <c r="J25" s="22">
        <f>G25*I25</f>
        <v>660</v>
      </c>
      <c r="K25" s="23">
        <v>45968</v>
      </c>
      <c r="L25" s="23">
        <v>45968</v>
      </c>
    </row>
    <row r="26" spans="1:12" ht="39" customHeight="1">
      <c r="A26" s="17">
        <v>19</v>
      </c>
      <c r="B26" s="18">
        <v>45904</v>
      </c>
      <c r="C26" s="19" t="s">
        <v>44</v>
      </c>
      <c r="D26" s="20" t="s">
        <v>46</v>
      </c>
      <c r="E26" s="21" t="s">
        <v>45</v>
      </c>
      <c r="F26" s="18" t="s">
        <v>34</v>
      </c>
      <c r="G26" s="21">
        <v>40</v>
      </c>
      <c r="H26" s="17" t="s">
        <v>13</v>
      </c>
      <c r="I26" s="17">
        <v>315.19</v>
      </c>
      <c r="J26" s="22">
        <f>G26*I26</f>
        <v>12607.6</v>
      </c>
      <c r="K26" s="23">
        <v>45968</v>
      </c>
      <c r="L26" s="23">
        <v>45968</v>
      </c>
    </row>
    <row r="27" spans="1:12" ht="39" customHeight="1">
      <c r="A27" s="17">
        <v>20</v>
      </c>
      <c r="B27" s="18">
        <v>45904</v>
      </c>
      <c r="C27" s="19" t="s">
        <v>44</v>
      </c>
      <c r="D27" s="20" t="s">
        <v>28</v>
      </c>
      <c r="E27" s="21" t="s">
        <v>27</v>
      </c>
      <c r="F27" s="18" t="s">
        <v>34</v>
      </c>
      <c r="G27" s="21">
        <v>40</v>
      </c>
      <c r="H27" s="17" t="s">
        <v>13</v>
      </c>
      <c r="I27" s="17">
        <v>1.3</v>
      </c>
      <c r="J27" s="22">
        <f>G27*I27</f>
        <v>52</v>
      </c>
      <c r="K27" s="23">
        <v>45968</v>
      </c>
      <c r="L27" s="23">
        <v>45968</v>
      </c>
    </row>
    <row r="28" spans="1:12" ht="39" customHeight="1">
      <c r="A28" s="17">
        <v>21</v>
      </c>
      <c r="B28" s="18">
        <v>45904</v>
      </c>
      <c r="C28" s="19" t="s">
        <v>44</v>
      </c>
      <c r="D28" s="20" t="s">
        <v>42</v>
      </c>
      <c r="E28" s="21" t="s">
        <v>43</v>
      </c>
      <c r="F28" s="18" t="s">
        <v>34</v>
      </c>
      <c r="G28" s="21">
        <v>200</v>
      </c>
      <c r="H28" s="17" t="s">
        <v>13</v>
      </c>
      <c r="I28" s="17">
        <v>8.0500000000000007</v>
      </c>
      <c r="J28" s="22">
        <f>G28*I28</f>
        <v>1610.0000000000002</v>
      </c>
      <c r="K28" s="23">
        <v>45968</v>
      </c>
      <c r="L28" s="23">
        <v>45968</v>
      </c>
    </row>
    <row r="29" spans="1:12" ht="39" customHeight="1">
      <c r="A29" s="17">
        <v>22</v>
      </c>
      <c r="B29" s="18">
        <v>45953</v>
      </c>
      <c r="C29" s="19" t="s">
        <v>38</v>
      </c>
      <c r="D29" s="20" t="s">
        <v>31</v>
      </c>
      <c r="E29" s="21" t="s">
        <v>29</v>
      </c>
      <c r="F29" s="18" t="s">
        <v>30</v>
      </c>
      <c r="G29" s="21">
        <v>959</v>
      </c>
      <c r="H29" s="17" t="s">
        <v>13</v>
      </c>
      <c r="I29" s="17">
        <v>239.2</v>
      </c>
      <c r="J29" s="22">
        <f>G29*I29</f>
        <v>229392.8</v>
      </c>
      <c r="K29" s="23">
        <v>45972</v>
      </c>
      <c r="L29" s="23">
        <v>45972</v>
      </c>
    </row>
    <row r="30" spans="1:12" ht="39" customHeight="1">
      <c r="A30" s="17">
        <v>23</v>
      </c>
      <c r="B30" s="18">
        <v>45953</v>
      </c>
      <c r="C30" s="19" t="s">
        <v>38</v>
      </c>
      <c r="D30" s="20" t="s">
        <v>28</v>
      </c>
      <c r="E30" s="21" t="s">
        <v>27</v>
      </c>
      <c r="F30" s="18" t="s">
        <v>30</v>
      </c>
      <c r="G30" s="21">
        <v>2877</v>
      </c>
      <c r="H30" s="17" t="s">
        <v>13</v>
      </c>
      <c r="I30" s="17">
        <v>1.1000000000000001</v>
      </c>
      <c r="J30" s="22">
        <f>G30*I30</f>
        <v>3164.7000000000003</v>
      </c>
      <c r="K30" s="23">
        <v>45972</v>
      </c>
      <c r="L30" s="23">
        <v>45972</v>
      </c>
    </row>
    <row r="31" spans="1:12" ht="39" customHeight="1">
      <c r="A31" s="17">
        <v>24</v>
      </c>
      <c r="B31" s="18">
        <v>45953</v>
      </c>
      <c r="C31" s="19" t="s">
        <v>38</v>
      </c>
      <c r="D31" s="20" t="s">
        <v>31</v>
      </c>
      <c r="E31" s="21" t="s">
        <v>29</v>
      </c>
      <c r="F31" s="18" t="s">
        <v>30</v>
      </c>
      <c r="G31" s="21">
        <v>1520</v>
      </c>
      <c r="H31" s="17" t="s">
        <v>13</v>
      </c>
      <c r="I31" s="17">
        <v>239.2</v>
      </c>
      <c r="J31" s="22">
        <f>G31*I31</f>
        <v>363584</v>
      </c>
      <c r="K31" s="23">
        <v>45975</v>
      </c>
      <c r="L31" s="23">
        <v>45975</v>
      </c>
    </row>
    <row r="32" spans="1:12" ht="39" customHeight="1">
      <c r="A32" s="17">
        <v>25</v>
      </c>
      <c r="B32" s="18">
        <v>45953</v>
      </c>
      <c r="C32" s="19" t="s">
        <v>38</v>
      </c>
      <c r="D32" s="20" t="s">
        <v>28</v>
      </c>
      <c r="E32" s="21" t="s">
        <v>27</v>
      </c>
      <c r="F32" s="18" t="s">
        <v>30</v>
      </c>
      <c r="G32" s="21">
        <v>4560</v>
      </c>
      <c r="H32" s="17" t="s">
        <v>13</v>
      </c>
      <c r="I32" s="17">
        <v>1.1000000000000001</v>
      </c>
      <c r="J32" s="22">
        <f>G32*I32</f>
        <v>5016</v>
      </c>
      <c r="K32" s="23">
        <v>45975</v>
      </c>
      <c r="L32" s="23">
        <v>45975</v>
      </c>
    </row>
    <row r="33" spans="1:12" ht="39" customHeight="1">
      <c r="A33" s="17">
        <v>26</v>
      </c>
      <c r="B33" s="18">
        <v>45953</v>
      </c>
      <c r="C33" s="19" t="s">
        <v>38</v>
      </c>
      <c r="D33" s="20" t="s">
        <v>31</v>
      </c>
      <c r="E33" s="21" t="s">
        <v>29</v>
      </c>
      <c r="F33" s="18" t="s">
        <v>30</v>
      </c>
      <c r="G33" s="21">
        <v>71</v>
      </c>
      <c r="H33" s="17" t="s">
        <v>13</v>
      </c>
      <c r="I33" s="17">
        <v>239.2</v>
      </c>
      <c r="J33" s="22">
        <f>G33*I33</f>
        <v>16983.2</v>
      </c>
      <c r="K33" s="23">
        <v>45979</v>
      </c>
      <c r="L33" s="23">
        <v>45979</v>
      </c>
    </row>
    <row r="34" spans="1:12" ht="39" customHeight="1">
      <c r="A34" s="17">
        <v>27</v>
      </c>
      <c r="B34" s="18">
        <v>45953</v>
      </c>
      <c r="C34" s="19" t="s">
        <v>38</v>
      </c>
      <c r="D34" s="20" t="s">
        <v>28</v>
      </c>
      <c r="E34" s="21" t="s">
        <v>27</v>
      </c>
      <c r="F34" s="18" t="s">
        <v>30</v>
      </c>
      <c r="G34" s="21">
        <v>213</v>
      </c>
      <c r="H34" s="17" t="s">
        <v>13</v>
      </c>
      <c r="I34" s="17">
        <v>1.1000000000000001</v>
      </c>
      <c r="J34" s="22">
        <f>G34*I34</f>
        <v>234.3</v>
      </c>
      <c r="K34" s="23">
        <v>45979</v>
      </c>
      <c r="L34" s="23">
        <v>45979</v>
      </c>
    </row>
    <row r="35" spans="1:12" ht="39" customHeight="1">
      <c r="A35" s="17">
        <v>28</v>
      </c>
      <c r="B35" s="18">
        <v>45953</v>
      </c>
      <c r="C35" s="19" t="s">
        <v>38</v>
      </c>
      <c r="D35" s="20" t="s">
        <v>31</v>
      </c>
      <c r="E35" s="21" t="s">
        <v>29</v>
      </c>
      <c r="F35" s="18" t="s">
        <v>30</v>
      </c>
      <c r="G35" s="21">
        <v>96</v>
      </c>
      <c r="H35" s="17" t="s">
        <v>13</v>
      </c>
      <c r="I35" s="17">
        <v>239.2</v>
      </c>
      <c r="J35" s="22">
        <f>G35*I35</f>
        <v>22963.199999999997</v>
      </c>
      <c r="K35" s="23">
        <v>45983</v>
      </c>
      <c r="L35" s="23">
        <v>45983</v>
      </c>
    </row>
    <row r="36" spans="1:12" ht="39" customHeight="1">
      <c r="A36" s="17">
        <v>29</v>
      </c>
      <c r="B36" s="18">
        <v>45953</v>
      </c>
      <c r="C36" s="19" t="s">
        <v>38</v>
      </c>
      <c r="D36" s="20" t="s">
        <v>28</v>
      </c>
      <c r="E36" s="21" t="s">
        <v>27</v>
      </c>
      <c r="F36" s="18" t="s">
        <v>30</v>
      </c>
      <c r="G36" s="21">
        <v>288</v>
      </c>
      <c r="H36" s="17" t="s">
        <v>13</v>
      </c>
      <c r="I36" s="17">
        <v>1.1000000000000001</v>
      </c>
      <c r="J36" s="22">
        <f>G36*I36</f>
        <v>316.8</v>
      </c>
      <c r="K36" s="23">
        <v>45983</v>
      </c>
      <c r="L36" s="23">
        <v>45983</v>
      </c>
    </row>
    <row r="37" spans="1:12" ht="39" customHeight="1">
      <c r="A37" s="17">
        <v>30</v>
      </c>
      <c r="B37" s="18">
        <v>45982</v>
      </c>
      <c r="C37" s="19" t="s">
        <v>39</v>
      </c>
      <c r="D37" s="20" t="s">
        <v>41</v>
      </c>
      <c r="E37" s="21" t="s">
        <v>40</v>
      </c>
      <c r="F37" s="18" t="s">
        <v>30</v>
      </c>
      <c r="G37" s="21">
        <v>200</v>
      </c>
      <c r="H37" s="17" t="s">
        <v>13</v>
      </c>
      <c r="I37" s="17">
        <v>2</v>
      </c>
      <c r="J37" s="22">
        <f>G37*I37</f>
        <v>400</v>
      </c>
      <c r="K37" s="23">
        <v>45983</v>
      </c>
      <c r="L37" s="23">
        <v>45983</v>
      </c>
    </row>
    <row r="38" spans="1:12" ht="39" customHeight="1">
      <c r="A38" s="17">
        <v>31</v>
      </c>
      <c r="B38" s="18">
        <v>45904</v>
      </c>
      <c r="C38" s="19" t="s">
        <v>44</v>
      </c>
      <c r="D38" s="20" t="s">
        <v>46</v>
      </c>
      <c r="E38" s="21" t="s">
        <v>45</v>
      </c>
      <c r="F38" s="18" t="s">
        <v>34</v>
      </c>
      <c r="G38" s="21">
        <v>580</v>
      </c>
      <c r="H38" s="17" t="s">
        <v>13</v>
      </c>
      <c r="I38" s="17">
        <v>315.19</v>
      </c>
      <c r="J38" s="22">
        <f>G38*I38</f>
        <v>182810.2</v>
      </c>
      <c r="K38" s="23">
        <v>45985</v>
      </c>
      <c r="L38" s="23">
        <v>45985</v>
      </c>
    </row>
    <row r="39" spans="1:12" ht="39" customHeight="1">
      <c r="A39" s="17">
        <v>32</v>
      </c>
      <c r="B39" s="18">
        <v>45904</v>
      </c>
      <c r="C39" s="19" t="s">
        <v>44</v>
      </c>
      <c r="D39" s="20" t="s">
        <v>28</v>
      </c>
      <c r="E39" s="21" t="s">
        <v>27</v>
      </c>
      <c r="F39" s="18" t="s">
        <v>34</v>
      </c>
      <c r="G39" s="21">
        <v>580</v>
      </c>
      <c r="H39" s="17" t="s">
        <v>13</v>
      </c>
      <c r="I39" s="17">
        <v>1.3</v>
      </c>
      <c r="J39" s="22">
        <f>G39*I39</f>
        <v>754</v>
      </c>
      <c r="K39" s="23">
        <v>45985</v>
      </c>
      <c r="L39" s="23">
        <v>45985</v>
      </c>
    </row>
    <row r="40" spans="1:12" ht="39" customHeight="1">
      <c r="A40" s="17">
        <v>33</v>
      </c>
      <c r="B40" s="18">
        <v>45904</v>
      </c>
      <c r="C40" s="19" t="s">
        <v>44</v>
      </c>
      <c r="D40" s="20" t="s">
        <v>42</v>
      </c>
      <c r="E40" s="21" t="s">
        <v>43</v>
      </c>
      <c r="F40" s="18" t="s">
        <v>34</v>
      </c>
      <c r="G40" s="21">
        <v>2900</v>
      </c>
      <c r="H40" s="17" t="s">
        <v>13</v>
      </c>
      <c r="I40" s="17">
        <v>8.0500000000000007</v>
      </c>
      <c r="J40" s="22">
        <f>G40*I40</f>
        <v>23345.000000000004</v>
      </c>
      <c r="K40" s="23">
        <v>45985</v>
      </c>
      <c r="L40" s="23">
        <v>45985</v>
      </c>
    </row>
    <row r="41" spans="1:12" ht="15.75">
      <c r="A41" s="32"/>
      <c r="B41" s="33"/>
      <c r="C41" s="34" t="s">
        <v>16</v>
      </c>
      <c r="D41" s="37">
        <v>0</v>
      </c>
      <c r="E41" s="67" t="s">
        <v>17</v>
      </c>
      <c r="F41" s="68">
        <v>0</v>
      </c>
      <c r="G41" s="37"/>
      <c r="H41" s="17"/>
      <c r="I41" s="38"/>
      <c r="J41" s="38"/>
      <c r="K41" s="30"/>
      <c r="L41" s="44"/>
    </row>
    <row r="42" spans="1:12" ht="15.6" customHeight="1">
      <c r="A42" s="24"/>
      <c r="B42" s="25"/>
      <c r="C42" s="26"/>
      <c r="D42" s="26"/>
      <c r="E42" s="63" t="s">
        <v>14</v>
      </c>
      <c r="F42" s="27">
        <f>SUM(J8:J41)</f>
        <v>1421949.22</v>
      </c>
      <c r="G42" s="28"/>
      <c r="H42" s="17"/>
      <c r="I42" s="28"/>
      <c r="J42" s="29"/>
      <c r="K42" s="30"/>
      <c r="L42" s="31"/>
    </row>
    <row r="43" spans="1:12">
      <c r="A43" s="32"/>
      <c r="B43" s="33"/>
      <c r="C43" s="34"/>
      <c r="D43" s="62"/>
      <c r="E43" s="35" t="s">
        <v>15</v>
      </c>
      <c r="F43" s="64">
        <f>F42</f>
        <v>1421949.22</v>
      </c>
      <c r="G43" s="36"/>
      <c r="H43" s="17"/>
      <c r="I43" s="36"/>
      <c r="J43" s="36"/>
      <c r="K43" s="65"/>
      <c r="L43" s="66"/>
    </row>
    <row r="44" spans="1:12" ht="15.75">
      <c r="A44" s="39"/>
      <c r="B44" s="40"/>
      <c r="C44" s="41"/>
      <c r="D44" s="41"/>
      <c r="E44" s="42" t="s">
        <v>18</v>
      </c>
      <c r="F44" s="27">
        <f>(F41-D43+F43)</f>
        <v>1421949.22</v>
      </c>
      <c r="G44" s="43"/>
      <c r="H44" s="17"/>
      <c r="I44" s="43"/>
      <c r="J44" s="43"/>
      <c r="K44" s="30"/>
      <c r="L44" s="44"/>
    </row>
    <row r="45" spans="1:12" ht="15.75">
      <c r="A45" s="39"/>
      <c r="B45" s="40"/>
      <c r="C45" s="41"/>
      <c r="D45" s="41"/>
      <c r="E45" s="45"/>
      <c r="F45" s="45"/>
      <c r="G45" s="46"/>
      <c r="H45" s="43"/>
      <c r="I45" s="43"/>
      <c r="J45" s="43"/>
      <c r="K45" s="43"/>
      <c r="L45" s="47"/>
    </row>
    <row r="46" spans="1:12" ht="15.75">
      <c r="A46" s="39"/>
      <c r="B46" s="40"/>
      <c r="C46" s="41"/>
      <c r="D46" s="41"/>
      <c r="E46" s="45"/>
      <c r="F46" s="45"/>
      <c r="G46" s="43"/>
      <c r="H46" s="43"/>
      <c r="I46" s="43"/>
      <c r="J46" s="43"/>
      <c r="K46" s="43"/>
      <c r="L46" s="48"/>
    </row>
    <row r="47" spans="1:12" ht="15.75">
      <c r="A47" s="49" t="s">
        <v>19</v>
      </c>
      <c r="B47" s="50"/>
      <c r="C47" s="50"/>
      <c r="D47" s="50"/>
      <c r="E47" s="50"/>
      <c r="F47" s="50"/>
      <c r="G47" s="43"/>
      <c r="H47" s="50"/>
      <c r="I47" s="50"/>
      <c r="J47" s="50"/>
      <c r="K47" s="50"/>
      <c r="L47" s="51"/>
    </row>
    <row r="48" spans="1:12" ht="15.75">
      <c r="A48" s="52" t="s">
        <v>20</v>
      </c>
      <c r="B48" s="52"/>
      <c r="C48" s="53"/>
      <c r="D48" s="54"/>
      <c r="E48" s="53"/>
      <c r="F48" s="53"/>
      <c r="G48" s="55"/>
      <c r="H48" s="53"/>
      <c r="I48" s="56"/>
      <c r="J48" s="53"/>
      <c r="K48" s="56"/>
      <c r="L48" s="57"/>
    </row>
    <row r="49" spans="1:12" ht="15.75">
      <c r="A49" s="52" t="s">
        <v>21</v>
      </c>
      <c r="B49" s="52"/>
      <c r="C49" s="58"/>
      <c r="D49" s="59"/>
      <c r="E49" s="60"/>
      <c r="F49" s="60"/>
      <c r="G49" s="61"/>
      <c r="H49" s="60"/>
      <c r="I49" s="57"/>
      <c r="J49" s="60"/>
      <c r="K49" s="57"/>
      <c r="L49" s="57"/>
    </row>
    <row r="50" spans="1:12" ht="15.75">
      <c r="A50" s="57"/>
      <c r="B50" s="57"/>
      <c r="C50" s="60"/>
      <c r="D50" s="59"/>
      <c r="E50" s="60"/>
      <c r="F50" s="60"/>
      <c r="G50" s="69" t="s">
        <v>22</v>
      </c>
      <c r="H50" s="70"/>
      <c r="I50" s="70"/>
      <c r="J50" s="70"/>
      <c r="K50" s="71" t="s">
        <v>47</v>
      </c>
      <c r="L50" s="71"/>
    </row>
    <row r="51" spans="1:12" ht="15.75">
      <c r="A51" s="57"/>
      <c r="B51" s="57"/>
      <c r="C51" s="60"/>
      <c r="D51" s="59"/>
      <c r="E51" s="60"/>
      <c r="F51" s="60"/>
      <c r="G51" s="60"/>
      <c r="H51" s="60"/>
      <c r="I51" s="57"/>
      <c r="J51" s="60"/>
      <c r="K51" s="57"/>
      <c r="L51" s="57"/>
    </row>
    <row r="52" spans="1:12" ht="15.75">
      <c r="G52" s="60"/>
    </row>
  </sheetData>
  <autoFilter ref="A7:L44" xr:uid="{00000000-0009-0000-0000-000000000000}">
    <sortState xmlns:xlrd2="http://schemas.microsoft.com/office/spreadsheetml/2017/richdata2" ref="A8:L44">
      <sortCondition ref="K7:K44"/>
    </sortState>
  </autoFilter>
  <mergeCells count="2">
    <mergeCell ref="G50:J50"/>
    <mergeCell ref="K50:L50"/>
  </mergeCells>
  <phoneticPr fontId="6" type="noConversion"/>
  <dataValidations count="1">
    <dataValidation type="list" errorStyle="information" allowBlank="1" showInputMessage="1" showErrorMessage="1" sqref="F8:F40" xr:uid="{C79B8CE5-C756-4188-A0EB-E6B3B2B4064F}">
      <formula1>"快递交货,自提交货,送货上门"</formula1>
    </dataValidation>
  </dataValidation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Eileen</dc:creator>
  <cp:lastModifiedBy>Xu Eileen</cp:lastModifiedBy>
  <cp:lastPrinted>2025-06-30T01:22:49Z</cp:lastPrinted>
  <dcterms:created xsi:type="dcterms:W3CDTF">2025-04-24T02:16:47Z</dcterms:created>
  <dcterms:modified xsi:type="dcterms:W3CDTF">2025-11-24T02:48:58Z</dcterms:modified>
</cp:coreProperties>
</file>